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a\Documents\OFICINA JURIDICA\2019\CONVOCATORIAS\CP 15-2019 PROFESIONALES\"/>
    </mc:Choice>
  </mc:AlternateContent>
  <bookViews>
    <workbookView xWindow="0" yWindow="0" windowWidth="28800" windowHeight="11700"/>
  </bookViews>
  <sheets>
    <sheet name="PROFESIONALES AREA DE LA SALUD" sheetId="2" r:id="rId1"/>
  </sheets>
  <definedNames>
    <definedName name="_xlnm.Print_Area" localSheetId="0">'PROFESIONALES AREA DE LA SALUD'!$A$1:$WYH$66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2" l="1"/>
  <c r="G44" i="2" l="1"/>
  <c r="F44" i="2"/>
  <c r="H43" i="2"/>
  <c r="H42" i="2"/>
  <c r="H41" i="2"/>
  <c r="H44" i="2" l="1"/>
  <c r="G38" i="2"/>
  <c r="F38" i="2"/>
  <c r="H37" i="2"/>
  <c r="H35" i="2"/>
  <c r="H34" i="2"/>
  <c r="H38" i="2" l="1"/>
  <c r="G31" i="2" l="1"/>
  <c r="F31" i="2"/>
  <c r="H30" i="2"/>
  <c r="H29" i="2"/>
  <c r="I28" i="2"/>
  <c r="H28" i="2"/>
  <c r="I27" i="2"/>
  <c r="H27" i="2"/>
  <c r="G23" i="2"/>
  <c r="H22" i="2"/>
  <c r="H21" i="2"/>
  <c r="H20" i="2"/>
  <c r="H19" i="2"/>
  <c r="F18" i="2"/>
  <c r="G14" i="2"/>
  <c r="F14" i="2"/>
  <c r="H13" i="2"/>
  <c r="H12" i="2"/>
  <c r="H11" i="2"/>
  <c r="H10" i="2"/>
  <c r="H9" i="2"/>
  <c r="H8" i="2"/>
  <c r="H7" i="2"/>
  <c r="H6" i="2"/>
  <c r="H5" i="2"/>
  <c r="F23" i="2" l="1"/>
  <c r="H14" i="2"/>
  <c r="H18" i="2"/>
  <c r="H23" i="2" s="1"/>
  <c r="H31" i="2"/>
  <c r="I29" i="2"/>
</calcChain>
</file>

<file path=xl/sharedStrings.xml><?xml version="1.0" encoding="utf-8"?>
<sst xmlns="http://schemas.openxmlformats.org/spreadsheetml/2006/main" count="113" uniqueCount="68">
  <si>
    <t>ANEXO</t>
  </si>
  <si>
    <t>PROCESO</t>
  </si>
  <si>
    <t>DETALLE</t>
  </si>
  <si>
    <t>VALOR HORA DIURNA</t>
  </si>
  <si>
    <t>VALOR HORA NOCTURNA</t>
  </si>
  <si>
    <t>HORAS DIURNAS</t>
  </si>
  <si>
    <t>HORAS NOCTURNAS</t>
  </si>
  <si>
    <t xml:space="preserve">TOTAL HORAS </t>
  </si>
  <si>
    <t>TOTAL VALOR</t>
  </si>
  <si>
    <t>TOTAL SERVICIO</t>
  </si>
  <si>
    <t>HOSPITALIZACIÓN</t>
  </si>
  <si>
    <t>MATERNIDAD</t>
  </si>
  <si>
    <t>EN LA NOCHE SE REQUIERE 12 HORAS X 31 DÍAS</t>
  </si>
  <si>
    <t>URGENCIAS</t>
  </si>
  <si>
    <t>TOTAL</t>
  </si>
  <si>
    <t>NECESIDADES MÍNIMAS EN HORAS PARA EL DESARROLLO DE LOS PROCESOS ASISTENCIALES DE PROFESIONALES EN ENFERMERÍA SUPERIOR</t>
  </si>
  <si>
    <t>EN  LA MAÑANA SE REQUIERE 6 HORAS X 31 DÍAS</t>
  </si>
  <si>
    <t xml:space="preserve">EN LA TARDE SE REQUIERE 6 HORAS X 31 DÍAS </t>
  </si>
  <si>
    <t>EN LA NOCHE SE REQUIERE 24 HORAS X 31 DÍAS</t>
  </si>
  <si>
    <t>EN LA MAÑANA SE REQUIERE 12 HORAS X 31 DÍAS</t>
  </si>
  <si>
    <t>EN LA TARDE SE REQUIERE 12 HORAS X 31 DÍAS</t>
  </si>
  <si>
    <t>EN LA MAÑANA SE REQUIERE 6 HORAS X 31 DÍAS</t>
  </si>
  <si>
    <t>EN LA TARDE SE REQUIERE 6 HORAS X 31 DÍAS</t>
  </si>
  <si>
    <t>NECESIDADES MÍNIMAS EN HORAS PARA EL DESARROLLO DE LOS PROCESOS ASISTENCIALES DE PROFESIONALES EN INSTRUMENTACIÓN QUIRÚRGICA</t>
  </si>
  <si>
    <t>CIRUGÍA</t>
  </si>
  <si>
    <t>EN LA TARDE SE REQUIERE 24 HORAS X 22 DÍAS (DISTRIBUIDO EN 4 TURNOS DE 6 HORAS)</t>
  </si>
  <si>
    <t>EN LA TARDE SE REQUIERE 18 HORAS x 10 DÍAS (DISTRIBUIDO EN 3 TURNOS DE 6 HORAS, SABADOS, DOMINGOS Y FESTIVOS)</t>
  </si>
  <si>
    <t>EN LA NOCHE SE REQUIERE 12 HORAS X 31 DÍAS (DISTRIBUIDO EN 1 TURNO DE 12 HORAS)</t>
  </si>
  <si>
    <t xml:space="preserve">EN LA NOCHE SE REQUIERE 2 HORAS X 31 DÍAS </t>
  </si>
  <si>
    <t>NECESIDADES MÍNIMAS EN HORAS PARA EL DESARROLLO DE LOS PROCESOS ASISTENCIALES DE PROFESIONALES EN BACTERIOLOGÍA</t>
  </si>
  <si>
    <t>LABORATORIO CLINICO</t>
  </si>
  <si>
    <t>NECESIDADES MÍNIMAS PARA EL DESARROLLO DE LOS PROCESOS ASISTENCIALES</t>
  </si>
  <si>
    <t>DESCRIPCIÓN</t>
  </si>
  <si>
    <t>NUTRICIÓN</t>
  </si>
  <si>
    <t>UN PROFESIONAL EN NUTRICIÓN DE 48 HORAS SEMANALES</t>
  </si>
  <si>
    <t>SERVICIO DE INFORMACION Y ATENCIÓN AL USUARIO</t>
  </si>
  <si>
    <t>UN PROFESIONAL EN PSICOLOGÍA DE 48 HORAS SEMANALES</t>
  </si>
  <si>
    <t>CONSULTA EXTERNA Y PROGRAMACIÓN QUIRURGICA</t>
  </si>
  <si>
    <t>UN PROFESIONAL EN ENFERMERA DE 48 HORAS SEMANALES</t>
  </si>
  <si>
    <t>BACTERIOLOGIA SALUD PUBLICA Y CONSULTA EXTERNA</t>
  </si>
  <si>
    <t>UN PROFESIONAL EN BACTERIOLOGÍA DE 48 HORAS SEMANALES</t>
  </si>
  <si>
    <t>MICROBIOLOGA</t>
  </si>
  <si>
    <t>UN PROFESIONAL EN MICROBIOLOGÍA DE 48 HORAS SEMANALES</t>
  </si>
  <si>
    <t>ENFERMERA SERVICIO DE HOMBRES  Y APOYO SEGURIDAD DEL PACIENTE</t>
  </si>
  <si>
    <t>ENFERMERA  SERVICIO DE CIRUGA</t>
  </si>
  <si>
    <t>TOTAL COSTO MENSUAL PROYECTADO DE LOS PROCESOS ASISTENCIALES</t>
  </si>
  <si>
    <t>TECNOLOGO RAYOS X</t>
  </si>
  <si>
    <t>EN LA MAÑANA SE REQUIERE 12 HORAS X 31 DIAS</t>
  </si>
  <si>
    <t>EN LA NOCHE SE REQUIERE 12 HORAS X 31 DIAS</t>
  </si>
  <si>
    <t>SERVICIO FARMACEUTICO</t>
  </si>
  <si>
    <t xml:space="preserve">EN LA NOCHE SE REQUIERE 12 HORAS X 31 DÍAS </t>
  </si>
  <si>
    <t>EN LA TARDE SE REQUIERE 12 HORAS X 31 DIAS</t>
  </si>
  <si>
    <t>EN LA MAÑANA SE REQUIERE 24 HORAS x 31 DÍAS (DISTRIBUIDO EN 4 TURNOS DE 6 HORAS)</t>
  </si>
  <si>
    <t>EN LA MAÑANA SE REQUIERE  6 HORAS X 31 DIAS</t>
  </si>
  <si>
    <t>EN LA TARDE SE REQUIERE 6 HORAS X 31 DIAS</t>
  </si>
  <si>
    <t>EN LA MAÑANA SE REQUIERE EN EL SERVICIO DE CIRUGIA (MANEJO DE INTENSIFICADOR DE IMÁGENES)  4 HORAS X 31 DIAS</t>
  </si>
  <si>
    <t>EN LA MAÑANA SE REQUIERE 12  HORAS X 12 DÍAS (SABADOS DOMINFOS Y FESTIVOS DISTRIBUIDOS EN 2 TURNOS)</t>
  </si>
  <si>
    <t xml:space="preserve">EN LA MAÑANA SE REQUIEREN 6 HORAS X 22 DÍAS </t>
  </si>
  <si>
    <t>EN LA TARDE SE REQUIERE 12 HORAS X 31 DÍAS (DISTRIBUIDOS EN 2 TURNOS DE 6 HORAS)</t>
  </si>
  <si>
    <t>CONSULTA DE NUTRICION POR EVENTO</t>
  </si>
  <si>
    <t>CONSULTA DE FONOAUDIOLOGIA</t>
  </si>
  <si>
    <t>CONSULTA DE TERAPIA OCUPACIONAL</t>
  </si>
  <si>
    <t>CONSULTA DE SICOLOGIA</t>
  </si>
  <si>
    <t>EVENTO DE CADA ACTIVIDAD TARIFA SOAT 2018 -30%</t>
  </si>
  <si>
    <t>CONSULTA DE FISIOTERAPIA Y RESPIRATORIA</t>
  </si>
  <si>
    <t>EVENTO DE CADA ACTIVIDAD TARIFA SOAT 2018 -20%</t>
  </si>
  <si>
    <t>EVENTO DE CADA ACTIVAD TARIFA SOAT 2018 -55%</t>
  </si>
  <si>
    <t>EVENTO DE CADA ACTIVIDAD SOAT 2018 - 20%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</si>
</sst>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8" x14ac:knownFonts="1">
    <font>
      <sz val="10"/>
      <name val="Arial"/>
      <family val="2"/>
    </font>
    <font>
      <sz val="10"/>
      <name val="Arial"/>
      <family val="2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  <font>
      <sz val="10"/>
      <color rgb="FFFF0000"/>
      <name val="Century Gothic"/>
      <family val="2"/>
    </font>
    <font>
      <sz val="9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3">
    <xf numFmtId="0" fontId="0" fillId="0" borderId="0" xfId="0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horizontal="center" vertical="center" wrapText="1"/>
    </xf>
    <xf numFmtId="3" fontId="2" fillId="0" borderId="9" xfId="1" applyNumberFormat="1" applyFont="1" applyBorder="1" applyAlignment="1">
      <alignment vertical="center"/>
    </xf>
    <xf numFmtId="3" fontId="2" fillId="0" borderId="12" xfId="1" applyNumberFormat="1" applyFont="1" applyBorder="1" applyAlignment="1">
      <alignment vertical="center"/>
    </xf>
    <xf numFmtId="3" fontId="2" fillId="0" borderId="12" xfId="1" applyNumberFormat="1" applyFont="1" applyBorder="1" applyAlignment="1">
      <alignment horizontal="center" vertical="center"/>
    </xf>
    <xf numFmtId="3" fontId="2" fillId="0" borderId="13" xfId="1" applyNumberFormat="1" applyFont="1" applyBorder="1" applyAlignment="1">
      <alignment horizontal="center" vertical="center"/>
    </xf>
    <xf numFmtId="3" fontId="2" fillId="2" borderId="22" xfId="1" applyNumberFormat="1" applyFont="1" applyFill="1" applyBorder="1" applyAlignment="1">
      <alignment horizontal="center" vertical="center"/>
    </xf>
    <xf numFmtId="3" fontId="3" fillId="2" borderId="22" xfId="1" applyNumberFormat="1" applyFont="1" applyFill="1" applyBorder="1" applyAlignment="1">
      <alignment horizontal="center" vertical="center"/>
    </xf>
    <xf numFmtId="3" fontId="3" fillId="2" borderId="23" xfId="1" applyNumberFormat="1" applyFont="1" applyFill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right" vertical="center"/>
    </xf>
    <xf numFmtId="0" fontId="2" fillId="0" borderId="27" xfId="0" applyFont="1" applyBorder="1" applyAlignment="1">
      <alignment horizontal="left" vertical="center" wrapText="1"/>
    </xf>
    <xf numFmtId="3" fontId="2" fillId="3" borderId="12" xfId="1" applyNumberFormat="1" applyFont="1" applyFill="1" applyBorder="1" applyAlignment="1">
      <alignment vertical="center"/>
    </xf>
    <xf numFmtId="3" fontId="2" fillId="3" borderId="12" xfId="1" applyNumberFormat="1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left" vertical="center" wrapText="1"/>
    </xf>
    <xf numFmtId="3" fontId="2" fillId="0" borderId="18" xfId="1" applyNumberFormat="1" applyFont="1" applyBorder="1" applyAlignment="1">
      <alignment horizontal="center" vertical="center"/>
    </xf>
    <xf numFmtId="3" fontId="2" fillId="0" borderId="31" xfId="1" applyNumberFormat="1" applyFont="1" applyBorder="1" applyAlignment="1">
      <alignment horizontal="center" vertical="center"/>
    </xf>
    <xf numFmtId="3" fontId="3" fillId="2" borderId="8" xfId="1" applyNumberFormat="1" applyFont="1" applyFill="1" applyBorder="1" applyAlignment="1">
      <alignment horizontal="center" vertical="center"/>
    </xf>
    <xf numFmtId="3" fontId="2" fillId="3" borderId="9" xfId="1" applyNumberFormat="1" applyFont="1" applyFill="1" applyBorder="1" applyAlignment="1">
      <alignment horizontal="center" vertical="center"/>
    </xf>
    <xf numFmtId="3" fontId="2" fillId="3" borderId="10" xfId="1" applyNumberFormat="1" applyFont="1" applyFill="1" applyBorder="1" applyAlignment="1">
      <alignment horizontal="center" vertical="center"/>
    </xf>
    <xf numFmtId="3" fontId="2" fillId="3" borderId="13" xfId="1" applyNumberFormat="1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3" fontId="2" fillId="0" borderId="34" xfId="1" applyNumberFormat="1" applyFont="1" applyBorder="1" applyAlignment="1">
      <alignment vertical="center"/>
    </xf>
    <xf numFmtId="3" fontId="2" fillId="3" borderId="18" xfId="1" applyNumberFormat="1" applyFont="1" applyFill="1" applyBorder="1" applyAlignment="1">
      <alignment horizontal="center" vertical="center"/>
    </xf>
    <xf numFmtId="3" fontId="2" fillId="3" borderId="31" xfId="1" applyNumberFormat="1" applyFont="1" applyFill="1" applyBorder="1" applyAlignment="1">
      <alignment horizontal="center" vertical="center"/>
    </xf>
    <xf numFmtId="3" fontId="3" fillId="2" borderId="19" xfId="1" applyNumberFormat="1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3" fontId="5" fillId="3" borderId="9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5" fillId="3" borderId="12" xfId="1" applyNumberFormat="1" applyFont="1" applyFill="1" applyBorder="1" applyAlignment="1">
      <alignment vertical="center"/>
    </xf>
    <xf numFmtId="3" fontId="5" fillId="3" borderId="12" xfId="1" applyNumberFormat="1" applyFont="1" applyFill="1" applyBorder="1" applyAlignment="1">
      <alignment horizontal="center" vertical="center"/>
    </xf>
    <xf numFmtId="3" fontId="5" fillId="3" borderId="9" xfId="1" applyNumberFormat="1" applyFont="1" applyFill="1" applyBorder="1" applyAlignment="1">
      <alignment vertical="center"/>
    </xf>
    <xf numFmtId="3" fontId="5" fillId="3" borderId="10" xfId="1" applyNumberFormat="1" applyFont="1" applyFill="1" applyBorder="1" applyAlignment="1">
      <alignment horizontal="center" vertical="center"/>
    </xf>
    <xf numFmtId="3" fontId="5" fillId="0" borderId="9" xfId="1" applyNumberFormat="1" applyFont="1" applyBorder="1" applyAlignment="1">
      <alignment vertical="center"/>
    </xf>
    <xf numFmtId="3" fontId="5" fillId="3" borderId="18" xfId="1" applyNumberFormat="1" applyFont="1" applyFill="1" applyBorder="1" applyAlignment="1">
      <alignment horizontal="center" vertical="center"/>
    </xf>
    <xf numFmtId="3" fontId="5" fillId="3" borderId="31" xfId="1" applyNumberFormat="1" applyFont="1" applyFill="1" applyBorder="1" applyAlignment="1">
      <alignment horizontal="center" vertical="center"/>
    </xf>
    <xf numFmtId="3" fontId="3" fillId="2" borderId="22" xfId="1" applyNumberFormat="1" applyFont="1" applyFill="1" applyBorder="1" applyAlignment="1">
      <alignment vertical="center"/>
    </xf>
    <xf numFmtId="3" fontId="3" fillId="2" borderId="24" xfId="1" applyNumberFormat="1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3" fontId="3" fillId="2" borderId="8" xfId="0" applyNumberFormat="1" applyFont="1" applyFill="1" applyBorder="1" applyAlignment="1">
      <alignment vertical="center"/>
    </xf>
    <xf numFmtId="0" fontId="3" fillId="2" borderId="20" xfId="0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3" fontId="3" fillId="2" borderId="22" xfId="0" applyNumberFormat="1" applyFont="1" applyFill="1" applyBorder="1" applyAlignment="1">
      <alignment horizontal="center" vertical="center" wrapText="1"/>
    </xf>
    <xf numFmtId="3" fontId="3" fillId="2" borderId="23" xfId="0" applyNumberFormat="1" applyFont="1" applyFill="1" applyBorder="1" applyAlignment="1">
      <alignment horizontal="center" vertical="center" wrapText="1"/>
    </xf>
    <xf numFmtId="3" fontId="2" fillId="3" borderId="0" xfId="1" applyNumberFormat="1" applyFont="1" applyFill="1" applyBorder="1" applyAlignment="1">
      <alignment horizontal="center" vertical="center"/>
    </xf>
    <xf numFmtId="3" fontId="3" fillId="3" borderId="0" xfId="1" applyNumberFormat="1" applyFont="1" applyFill="1" applyBorder="1" applyAlignment="1">
      <alignment horizontal="right" vertical="center"/>
    </xf>
    <xf numFmtId="3" fontId="4" fillId="4" borderId="41" xfId="1" applyNumberFormat="1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 wrapText="1"/>
    </xf>
    <xf numFmtId="3" fontId="5" fillId="0" borderId="13" xfId="1" applyNumberFormat="1" applyFont="1" applyBorder="1" applyAlignment="1">
      <alignment horizontal="center" vertical="center"/>
    </xf>
    <xf numFmtId="3" fontId="5" fillId="0" borderId="9" xfId="1" applyNumberFormat="1" applyFont="1" applyBorder="1" applyAlignment="1">
      <alignment horizontal="center" vertical="center"/>
    </xf>
    <xf numFmtId="0" fontId="5" fillId="3" borderId="27" xfId="0" applyFont="1" applyFill="1" applyBorder="1" applyAlignment="1">
      <alignment horizontal="left" vertical="center" wrapText="1"/>
    </xf>
    <xf numFmtId="3" fontId="5" fillId="0" borderId="12" xfId="1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left" vertical="center" wrapText="1"/>
    </xf>
    <xf numFmtId="0" fontId="2" fillId="3" borderId="49" xfId="0" applyFont="1" applyFill="1" applyBorder="1" applyAlignment="1">
      <alignment vertical="center" wrapText="1"/>
    </xf>
    <xf numFmtId="0" fontId="2" fillId="3" borderId="27" xfId="0" applyFont="1" applyFill="1" applyBorder="1" applyAlignment="1">
      <alignment vertical="center" wrapText="1"/>
    </xf>
    <xf numFmtId="0" fontId="3" fillId="2" borderId="5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3" borderId="49" xfId="0" applyFont="1" applyFill="1" applyBorder="1" applyAlignment="1">
      <alignment horizontal="left" vertical="center" wrapText="1"/>
    </xf>
    <xf numFmtId="0" fontId="5" fillId="3" borderId="45" xfId="0" applyFont="1" applyFill="1" applyBorder="1" applyAlignment="1">
      <alignment horizontal="left" vertical="center" wrapText="1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4" fillId="3" borderId="30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7" fillId="3" borderId="12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 wrapText="1"/>
    </xf>
    <xf numFmtId="0" fontId="4" fillId="3" borderId="40" xfId="0" applyFont="1" applyFill="1" applyBorder="1" applyAlignment="1">
      <alignment horizontal="left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3" fontId="4" fillId="4" borderId="33" xfId="1" applyNumberFormat="1" applyFont="1" applyFill="1" applyBorder="1" applyAlignment="1">
      <alignment horizontal="right" vertical="center"/>
    </xf>
    <xf numFmtId="3" fontId="4" fillId="4" borderId="17" xfId="1" applyNumberFormat="1" applyFont="1" applyFill="1" applyBorder="1" applyAlignment="1">
      <alignment horizontal="right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2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3" fontId="4" fillId="4" borderId="11" xfId="1" applyNumberFormat="1" applyFont="1" applyFill="1" applyBorder="1" applyAlignment="1">
      <alignment horizontal="right" vertical="center"/>
    </xf>
    <xf numFmtId="3" fontId="4" fillId="4" borderId="14" xfId="1" applyNumberFormat="1" applyFont="1" applyFill="1" applyBorder="1" applyAlignment="1">
      <alignment horizontal="right" vertical="center"/>
    </xf>
    <xf numFmtId="3" fontId="4" fillId="4" borderId="15" xfId="1" applyNumberFormat="1" applyFont="1" applyFill="1" applyBorder="1" applyAlignment="1">
      <alignment horizontal="right" vertical="center"/>
    </xf>
    <xf numFmtId="3" fontId="3" fillId="4" borderId="16" xfId="1" applyNumberFormat="1" applyFont="1" applyFill="1" applyBorder="1" applyAlignment="1">
      <alignment horizontal="right" vertical="center"/>
    </xf>
    <xf numFmtId="3" fontId="3" fillId="4" borderId="17" xfId="1" applyNumberFormat="1" applyFont="1" applyFill="1" applyBorder="1" applyAlignment="1">
      <alignment horizontal="right" vertical="center"/>
    </xf>
    <xf numFmtId="0" fontId="3" fillId="3" borderId="46" xfId="0" applyFont="1" applyFill="1" applyBorder="1" applyAlignment="1">
      <alignment horizontal="center" vertical="center"/>
    </xf>
    <xf numFmtId="0" fontId="3" fillId="3" borderId="47" xfId="0" applyFont="1" applyFill="1" applyBorder="1" applyAlignment="1">
      <alignment horizontal="center" vertical="center"/>
    </xf>
    <xf numFmtId="0" fontId="3" fillId="3" borderId="48" xfId="0" applyFont="1" applyFill="1" applyBorder="1" applyAlignment="1">
      <alignment horizontal="center" vertical="center"/>
    </xf>
    <xf numFmtId="3" fontId="3" fillId="4" borderId="33" xfId="1" applyNumberFormat="1" applyFont="1" applyFill="1" applyBorder="1" applyAlignment="1">
      <alignment horizontal="right" vertical="center"/>
    </xf>
    <xf numFmtId="0" fontId="2" fillId="0" borderId="20" xfId="0" applyFont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YH62"/>
  <sheetViews>
    <sheetView tabSelected="1" zoomScale="90" zoomScaleNormal="90" workbookViewId="0">
      <selection activeCell="E65" sqref="E65"/>
    </sheetView>
  </sheetViews>
  <sheetFormatPr baseColWidth="10" defaultRowHeight="13.5" x14ac:dyDescent="0.2"/>
  <cols>
    <col min="1" max="1" width="3.85546875" style="1" customWidth="1"/>
    <col min="2" max="2" width="19.7109375" style="1" customWidth="1"/>
    <col min="3" max="3" width="80.85546875" style="1" customWidth="1"/>
    <col min="4" max="4" width="10.28515625" style="2" customWidth="1"/>
    <col min="5" max="5" width="11.7109375" style="2" customWidth="1"/>
    <col min="6" max="6" width="11.42578125" style="2"/>
    <col min="7" max="7" width="12.28515625" style="2" customWidth="1"/>
    <col min="8" max="9" width="11.42578125" style="2"/>
    <col min="10" max="10" width="16.7109375" style="2" customWidth="1"/>
    <col min="11" max="16384" width="11.42578125" style="1"/>
  </cols>
  <sheetData>
    <row r="1" spans="2:16206" ht="13.5" customHeight="1" thickBot="1" x14ac:dyDescent="0.25"/>
    <row r="2" spans="2:16206" s="4" customFormat="1" ht="18" customHeight="1" x14ac:dyDescent="0.2">
      <c r="B2" s="103" t="s">
        <v>0</v>
      </c>
      <c r="C2" s="104"/>
      <c r="D2" s="104"/>
      <c r="E2" s="104"/>
      <c r="F2" s="104"/>
      <c r="G2" s="104"/>
      <c r="H2" s="104"/>
      <c r="I2" s="105"/>
      <c r="J2" s="106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</row>
    <row r="3" spans="2:16206" ht="14.25" thickBot="1" x14ac:dyDescent="0.25">
      <c r="B3" s="107" t="s">
        <v>15</v>
      </c>
      <c r="C3" s="108"/>
      <c r="D3" s="108"/>
      <c r="E3" s="108"/>
      <c r="F3" s="108"/>
      <c r="G3" s="108"/>
      <c r="H3" s="108"/>
      <c r="I3" s="109"/>
      <c r="J3" s="110"/>
    </row>
    <row r="4" spans="2:16206" ht="39" thickBot="1" x14ac:dyDescent="0.25">
      <c r="B4" s="51" t="s">
        <v>1</v>
      </c>
      <c r="C4" s="52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6" t="s">
        <v>7</v>
      </c>
      <c r="I4" s="7" t="s">
        <v>8</v>
      </c>
      <c r="J4" s="7" t="s">
        <v>9</v>
      </c>
    </row>
    <row r="5" spans="2:16206" ht="24.95" customHeight="1" x14ac:dyDescent="0.2">
      <c r="B5" s="111" t="s">
        <v>10</v>
      </c>
      <c r="C5" s="63" t="s">
        <v>16</v>
      </c>
      <c r="D5" s="40"/>
      <c r="E5" s="36"/>
      <c r="F5" s="37">
        <v>186</v>
      </c>
      <c r="G5" s="37"/>
      <c r="H5" s="64">
        <f t="shared" ref="H5:H13" si="0">F5+G5</f>
        <v>186</v>
      </c>
      <c r="I5" s="65"/>
      <c r="J5" s="113"/>
    </row>
    <row r="6" spans="2:16206" ht="24.95" customHeight="1" x14ac:dyDescent="0.2">
      <c r="B6" s="112"/>
      <c r="C6" s="63" t="s">
        <v>17</v>
      </c>
      <c r="D6" s="40"/>
      <c r="E6" s="38"/>
      <c r="F6" s="37">
        <v>186</v>
      </c>
      <c r="G6" s="37"/>
      <c r="H6" s="64">
        <f>F6</f>
        <v>186</v>
      </c>
      <c r="I6" s="65"/>
      <c r="J6" s="114"/>
    </row>
    <row r="7" spans="2:16206" ht="24.95" customHeight="1" thickBot="1" x14ac:dyDescent="0.25">
      <c r="B7" s="112"/>
      <c r="C7" s="66" t="s">
        <v>18</v>
      </c>
      <c r="D7" s="40"/>
      <c r="E7" s="40"/>
      <c r="F7" s="37"/>
      <c r="G7" s="37">
        <v>744</v>
      </c>
      <c r="H7" s="64">
        <f t="shared" si="0"/>
        <v>744</v>
      </c>
      <c r="I7" s="67"/>
      <c r="J7" s="115"/>
    </row>
    <row r="8" spans="2:16206" ht="24.95" customHeight="1" x14ac:dyDescent="0.2">
      <c r="B8" s="100" t="s">
        <v>13</v>
      </c>
      <c r="C8" s="16" t="s">
        <v>19</v>
      </c>
      <c r="D8" s="8"/>
      <c r="E8" s="17"/>
      <c r="F8" s="10">
        <v>372</v>
      </c>
      <c r="G8" s="10"/>
      <c r="H8" s="11">
        <f t="shared" si="0"/>
        <v>372</v>
      </c>
      <c r="I8" s="10"/>
      <c r="J8" s="116"/>
    </row>
    <row r="9" spans="2:16206" ht="24.95" customHeight="1" x14ac:dyDescent="0.2">
      <c r="B9" s="101"/>
      <c r="C9" s="19" t="s">
        <v>20</v>
      </c>
      <c r="D9" s="8"/>
      <c r="E9" s="17"/>
      <c r="F9" s="10">
        <v>372</v>
      </c>
      <c r="G9" s="10"/>
      <c r="H9" s="11">
        <f t="shared" si="0"/>
        <v>372</v>
      </c>
      <c r="I9" s="10"/>
      <c r="J9" s="117"/>
    </row>
    <row r="10" spans="2:16206" ht="24.95" customHeight="1" thickBot="1" x14ac:dyDescent="0.25">
      <c r="B10" s="102"/>
      <c r="C10" s="16" t="s">
        <v>18</v>
      </c>
      <c r="D10" s="8"/>
      <c r="E10" s="8"/>
      <c r="F10" s="10"/>
      <c r="G10" s="10">
        <v>744</v>
      </c>
      <c r="H10" s="11">
        <f t="shared" si="0"/>
        <v>744</v>
      </c>
      <c r="I10" s="10"/>
      <c r="J10" s="117"/>
    </row>
    <row r="11" spans="2:16206" ht="24.95" customHeight="1" x14ac:dyDescent="0.2">
      <c r="B11" s="118" t="s">
        <v>11</v>
      </c>
      <c r="C11" s="16" t="s">
        <v>21</v>
      </c>
      <c r="D11" s="8"/>
      <c r="E11" s="17"/>
      <c r="F11" s="10">
        <v>186</v>
      </c>
      <c r="G11" s="10"/>
      <c r="H11" s="11">
        <f t="shared" si="0"/>
        <v>186</v>
      </c>
      <c r="I11" s="10"/>
      <c r="J11" s="116"/>
    </row>
    <row r="12" spans="2:16206" ht="24.95" customHeight="1" x14ac:dyDescent="0.2">
      <c r="B12" s="119"/>
      <c r="C12" s="19" t="s">
        <v>22</v>
      </c>
      <c r="D12" s="8"/>
      <c r="E12" s="17"/>
      <c r="F12" s="10">
        <v>186</v>
      </c>
      <c r="G12" s="10"/>
      <c r="H12" s="11">
        <f t="shared" si="0"/>
        <v>186</v>
      </c>
      <c r="I12" s="10"/>
      <c r="J12" s="117"/>
    </row>
    <row r="13" spans="2:16206" ht="24.95" customHeight="1" thickBot="1" x14ac:dyDescent="0.25">
      <c r="B13" s="120"/>
      <c r="C13" s="68" t="s">
        <v>12</v>
      </c>
      <c r="D13" s="8"/>
      <c r="E13" s="8"/>
      <c r="F13" s="20"/>
      <c r="G13" s="20">
        <v>372</v>
      </c>
      <c r="H13" s="21">
        <f t="shared" si="0"/>
        <v>372</v>
      </c>
      <c r="I13" s="20"/>
      <c r="J13" s="117"/>
    </row>
    <row r="14" spans="2:16206" ht="14.25" thickBot="1" x14ac:dyDescent="0.25">
      <c r="B14" s="76" t="s">
        <v>14</v>
      </c>
      <c r="C14" s="90"/>
      <c r="D14" s="12"/>
      <c r="E14" s="12"/>
      <c r="F14" s="13">
        <f>SUM(F5:F13)</f>
        <v>1488</v>
      </c>
      <c r="G14" s="14">
        <f>SUM(G5:G13)</f>
        <v>1860</v>
      </c>
      <c r="H14" s="22">
        <f>SUM(H5:H13)</f>
        <v>3348</v>
      </c>
      <c r="I14" s="22"/>
      <c r="J14" s="15"/>
    </row>
    <row r="15" spans="2:16206" s="54" customFormat="1" ht="8.25" customHeight="1" thickBot="1" x14ac:dyDescent="0.25">
      <c r="B15" s="3"/>
      <c r="C15" s="3"/>
      <c r="D15" s="59"/>
      <c r="E15" s="59"/>
      <c r="F15" s="48"/>
      <c r="G15" s="48"/>
      <c r="H15" s="48"/>
      <c r="I15" s="48"/>
      <c r="J15" s="60"/>
    </row>
    <row r="16" spans="2:16206" ht="14.25" thickBot="1" x14ac:dyDescent="0.25">
      <c r="B16" s="96" t="s">
        <v>23</v>
      </c>
      <c r="C16" s="97"/>
      <c r="D16" s="97"/>
      <c r="E16" s="97"/>
      <c r="F16" s="97"/>
      <c r="G16" s="97"/>
      <c r="H16" s="97"/>
      <c r="I16" s="98"/>
      <c r="J16" s="99"/>
    </row>
    <row r="17" spans="2:10" ht="39" thickBot="1" x14ac:dyDescent="0.25">
      <c r="B17" s="72" t="s">
        <v>1</v>
      </c>
      <c r="C17" s="71" t="s">
        <v>2</v>
      </c>
      <c r="D17" s="5" t="s">
        <v>3</v>
      </c>
      <c r="E17" s="5" t="s">
        <v>4</v>
      </c>
      <c r="F17" s="5" t="s">
        <v>5</v>
      </c>
      <c r="G17" s="5" t="s">
        <v>6</v>
      </c>
      <c r="H17" s="6" t="s">
        <v>7</v>
      </c>
      <c r="I17" s="7" t="s">
        <v>8</v>
      </c>
      <c r="J17" s="7" t="s">
        <v>9</v>
      </c>
    </row>
    <row r="18" spans="2:10" ht="28.5" customHeight="1" x14ac:dyDescent="0.2">
      <c r="B18" s="100" t="s">
        <v>24</v>
      </c>
      <c r="C18" s="69" t="s">
        <v>52</v>
      </c>
      <c r="D18" s="8"/>
      <c r="E18" s="9"/>
      <c r="F18" s="23">
        <f>4*6*31</f>
        <v>744</v>
      </c>
      <c r="G18" s="23"/>
      <c r="H18" s="24">
        <f>F18+G18</f>
        <v>744</v>
      </c>
      <c r="I18" s="23"/>
      <c r="J18" s="121"/>
    </row>
    <row r="19" spans="2:10" ht="20.25" customHeight="1" x14ac:dyDescent="0.2">
      <c r="B19" s="101"/>
      <c r="C19" s="70" t="s">
        <v>25</v>
      </c>
      <c r="D19" s="8"/>
      <c r="E19" s="9"/>
      <c r="F19" s="23">
        <v>528</v>
      </c>
      <c r="G19" s="18"/>
      <c r="H19" s="25">
        <f>F19+G19</f>
        <v>528</v>
      </c>
      <c r="I19" s="18"/>
      <c r="J19" s="117"/>
    </row>
    <row r="20" spans="2:10" ht="26.25" customHeight="1" x14ac:dyDescent="0.2">
      <c r="B20" s="101"/>
      <c r="C20" s="69" t="s">
        <v>26</v>
      </c>
      <c r="D20" s="8"/>
      <c r="E20" s="9"/>
      <c r="F20" s="26">
        <v>180</v>
      </c>
      <c r="G20" s="26"/>
      <c r="H20" s="27">
        <f>F20</f>
        <v>180</v>
      </c>
      <c r="I20" s="26"/>
      <c r="J20" s="117"/>
    </row>
    <row r="21" spans="2:10" ht="21.75" customHeight="1" x14ac:dyDescent="0.2">
      <c r="B21" s="101"/>
      <c r="C21" s="70" t="s">
        <v>27</v>
      </c>
      <c r="D21" s="8"/>
      <c r="E21" s="8"/>
      <c r="F21" s="18"/>
      <c r="G21" s="18">
        <v>372</v>
      </c>
      <c r="H21" s="25">
        <f t="shared" ref="H21:H22" si="1">F21+G21</f>
        <v>372</v>
      </c>
      <c r="I21" s="18"/>
      <c r="J21" s="117"/>
    </row>
    <row r="22" spans="2:10" ht="24.95" customHeight="1" thickBot="1" x14ac:dyDescent="0.25">
      <c r="B22" s="102"/>
      <c r="C22" s="68" t="s">
        <v>28</v>
      </c>
      <c r="D22" s="28"/>
      <c r="E22" s="8"/>
      <c r="F22" s="29"/>
      <c r="G22" s="29">
        <v>62</v>
      </c>
      <c r="H22" s="30">
        <f t="shared" si="1"/>
        <v>62</v>
      </c>
      <c r="I22" s="29"/>
      <c r="J22" s="117"/>
    </row>
    <row r="23" spans="2:10" ht="14.25" thickBot="1" x14ac:dyDescent="0.25">
      <c r="B23" s="76" t="s">
        <v>14</v>
      </c>
      <c r="C23" s="90"/>
      <c r="D23" s="12"/>
      <c r="E23" s="12"/>
      <c r="F23" s="13">
        <f>SUM(F18:F21)</f>
        <v>1452</v>
      </c>
      <c r="G23" s="14">
        <f>SUM(G18:G21)</f>
        <v>372</v>
      </c>
      <c r="H23" s="31">
        <f>SUM(H18:H21)</f>
        <v>1824</v>
      </c>
      <c r="I23" s="22"/>
      <c r="J23" s="15"/>
    </row>
    <row r="24" spans="2:10" s="54" customFormat="1" ht="6" customHeight="1" thickBot="1" x14ac:dyDescent="0.25">
      <c r="B24" s="3"/>
      <c r="C24" s="3"/>
      <c r="D24" s="59"/>
      <c r="E24" s="59"/>
      <c r="F24" s="48"/>
      <c r="G24" s="48"/>
      <c r="H24" s="48"/>
      <c r="I24" s="48"/>
      <c r="J24" s="60"/>
    </row>
    <row r="25" spans="2:10" ht="14.25" thickBot="1" x14ac:dyDescent="0.25">
      <c r="B25" s="96" t="s">
        <v>29</v>
      </c>
      <c r="C25" s="97"/>
      <c r="D25" s="97"/>
      <c r="E25" s="97"/>
      <c r="F25" s="97"/>
      <c r="G25" s="97"/>
      <c r="H25" s="97"/>
      <c r="I25" s="98"/>
      <c r="J25" s="99"/>
    </row>
    <row r="26" spans="2:10" ht="39" thickBot="1" x14ac:dyDescent="0.25">
      <c r="B26" s="72" t="s">
        <v>1</v>
      </c>
      <c r="C26" s="71" t="s">
        <v>2</v>
      </c>
      <c r="D26" s="5" t="s">
        <v>3</v>
      </c>
      <c r="E26" s="5" t="s">
        <v>4</v>
      </c>
      <c r="F26" s="5" t="s">
        <v>5</v>
      </c>
      <c r="G26" s="6" t="s">
        <v>6</v>
      </c>
      <c r="H26" s="7" t="s">
        <v>7</v>
      </c>
      <c r="I26" s="7"/>
      <c r="J26" s="7" t="s">
        <v>9</v>
      </c>
    </row>
    <row r="27" spans="2:10" s="35" customFormat="1" ht="24.95" customHeight="1" x14ac:dyDescent="0.2">
      <c r="B27" s="91" t="s">
        <v>30</v>
      </c>
      <c r="C27" s="73" t="s">
        <v>57</v>
      </c>
      <c r="D27" s="8"/>
      <c r="E27" s="32"/>
      <c r="F27" s="33">
        <v>132</v>
      </c>
      <c r="G27" s="32"/>
      <c r="H27" s="33">
        <f>F27</f>
        <v>132</v>
      </c>
      <c r="I27" s="34">
        <f>D27*F27</f>
        <v>0</v>
      </c>
      <c r="J27" s="94"/>
    </row>
    <row r="28" spans="2:10" s="35" customFormat="1" ht="31.5" customHeight="1" x14ac:dyDescent="0.2">
      <c r="B28" s="92"/>
      <c r="C28" s="74" t="s">
        <v>56</v>
      </c>
      <c r="D28" s="8"/>
      <c r="E28" s="36"/>
      <c r="F28" s="37">
        <v>144</v>
      </c>
      <c r="G28" s="37"/>
      <c r="H28" s="37">
        <f>F28</f>
        <v>144</v>
      </c>
      <c r="I28" s="37">
        <f>D28*F28</f>
        <v>0</v>
      </c>
      <c r="J28" s="95"/>
    </row>
    <row r="29" spans="2:10" s="35" customFormat="1" ht="24.95" customHeight="1" x14ac:dyDescent="0.2">
      <c r="B29" s="92"/>
      <c r="C29" s="66" t="s">
        <v>58</v>
      </c>
      <c r="D29" s="8"/>
      <c r="E29" s="38"/>
      <c r="F29" s="34">
        <v>372</v>
      </c>
      <c r="G29" s="34"/>
      <c r="H29" s="39">
        <f>F29+G29</f>
        <v>372</v>
      </c>
      <c r="I29" s="34">
        <f>D29*H29</f>
        <v>0</v>
      </c>
      <c r="J29" s="95"/>
    </row>
    <row r="30" spans="2:10" s="35" customFormat="1" ht="24.95" customHeight="1" thickBot="1" x14ac:dyDescent="0.25">
      <c r="B30" s="93"/>
      <c r="C30" s="75" t="s">
        <v>27</v>
      </c>
      <c r="D30" s="40"/>
      <c r="E30" s="8"/>
      <c r="F30" s="41"/>
      <c r="G30" s="41">
        <v>372</v>
      </c>
      <c r="H30" s="42">
        <f t="shared" ref="H30" si="2">F30+G30</f>
        <v>372</v>
      </c>
      <c r="I30" s="41"/>
      <c r="J30" s="95"/>
    </row>
    <row r="31" spans="2:10" ht="14.25" thickBot="1" x14ac:dyDescent="0.25">
      <c r="B31" s="76" t="s">
        <v>14</v>
      </c>
      <c r="C31" s="90"/>
      <c r="D31" s="43"/>
      <c r="E31" s="43"/>
      <c r="F31" s="13">
        <f>SUM(F28:F30)</f>
        <v>516</v>
      </c>
      <c r="G31" s="13">
        <f>SUM(G28:G30)</f>
        <v>372</v>
      </c>
      <c r="H31" s="14">
        <f>SUM(H28:H30)</f>
        <v>888</v>
      </c>
      <c r="I31" s="22"/>
      <c r="J31" s="44"/>
    </row>
    <row r="32" spans="2:10" s="54" customFormat="1" ht="9.75" customHeight="1" thickBot="1" x14ac:dyDescent="0.25">
      <c r="B32" s="3"/>
      <c r="C32" s="3"/>
      <c r="D32" s="53"/>
      <c r="E32" s="53"/>
      <c r="F32" s="48"/>
      <c r="G32" s="48"/>
      <c r="H32" s="48"/>
      <c r="I32" s="48"/>
      <c r="J32" s="53"/>
    </row>
    <row r="33" spans="2:10" ht="39" thickBot="1" x14ac:dyDescent="0.25">
      <c r="B33" s="72" t="s">
        <v>1</v>
      </c>
      <c r="C33" s="62" t="s">
        <v>2</v>
      </c>
      <c r="D33" s="57" t="s">
        <v>3</v>
      </c>
      <c r="E33" s="57" t="s">
        <v>4</v>
      </c>
      <c r="F33" s="57" t="s">
        <v>5</v>
      </c>
      <c r="G33" s="58" t="s">
        <v>6</v>
      </c>
      <c r="H33" s="7" t="s">
        <v>7</v>
      </c>
      <c r="I33" s="7"/>
      <c r="J33" s="7" t="s">
        <v>9</v>
      </c>
    </row>
    <row r="34" spans="2:10" ht="22.5" customHeight="1" x14ac:dyDescent="0.2">
      <c r="B34" s="91" t="s">
        <v>46</v>
      </c>
      <c r="C34" s="75" t="s">
        <v>53</v>
      </c>
      <c r="D34" s="9"/>
      <c r="E34" s="32"/>
      <c r="F34" s="33">
        <v>186</v>
      </c>
      <c r="G34" s="32"/>
      <c r="H34" s="33">
        <f>F34</f>
        <v>186</v>
      </c>
      <c r="I34" s="34"/>
      <c r="J34" s="94"/>
    </row>
    <row r="35" spans="2:10" ht="18" customHeight="1" x14ac:dyDescent="0.2">
      <c r="B35" s="92"/>
      <c r="C35" s="75" t="s">
        <v>54</v>
      </c>
      <c r="D35" s="9"/>
      <c r="E35" s="36"/>
      <c r="F35" s="37">
        <v>186</v>
      </c>
      <c r="G35" s="37"/>
      <c r="H35" s="37">
        <f>F35</f>
        <v>186</v>
      </c>
      <c r="I35" s="37"/>
      <c r="J35" s="95"/>
    </row>
    <row r="36" spans="2:10" ht="27.75" customHeight="1" x14ac:dyDescent="0.2">
      <c r="B36" s="92"/>
      <c r="C36" s="75" t="s">
        <v>55</v>
      </c>
      <c r="D36" s="9"/>
      <c r="E36" s="36"/>
      <c r="F36" s="37">
        <v>124</v>
      </c>
      <c r="G36" s="37"/>
      <c r="H36" s="37">
        <f>F36</f>
        <v>124</v>
      </c>
      <c r="I36" s="37"/>
      <c r="J36" s="95"/>
    </row>
    <row r="37" spans="2:10" ht="21.75" customHeight="1" thickBot="1" x14ac:dyDescent="0.25">
      <c r="B37" s="93"/>
      <c r="C37" s="75" t="s">
        <v>48</v>
      </c>
      <c r="D37" s="8"/>
      <c r="E37" s="38"/>
      <c r="F37" s="34"/>
      <c r="G37" s="34">
        <v>372</v>
      </c>
      <c r="H37" s="39">
        <f>F37+G37</f>
        <v>372</v>
      </c>
      <c r="I37" s="34"/>
      <c r="J37" s="95"/>
    </row>
    <row r="38" spans="2:10" ht="14.25" thickBot="1" x14ac:dyDescent="0.25">
      <c r="B38" s="76" t="s">
        <v>14</v>
      </c>
      <c r="C38" s="90"/>
      <c r="D38" s="43"/>
      <c r="E38" s="43"/>
      <c r="F38" s="13">
        <f>SUM(F35:F37)</f>
        <v>310</v>
      </c>
      <c r="G38" s="13">
        <f>SUM(G35:G37)</f>
        <v>372</v>
      </c>
      <c r="H38" s="14">
        <f>SUM(H35:H37)</f>
        <v>682</v>
      </c>
      <c r="I38" s="22"/>
      <c r="J38" s="44"/>
    </row>
    <row r="39" spans="2:10" s="4" customFormat="1" ht="9" customHeight="1" thickBot="1" x14ac:dyDescent="0.25">
      <c r="B39" s="3"/>
      <c r="C39" s="3"/>
      <c r="D39" s="53"/>
      <c r="E39" s="53"/>
      <c r="F39" s="48"/>
      <c r="G39" s="48"/>
      <c r="H39" s="48"/>
      <c r="I39" s="48"/>
      <c r="J39" s="53"/>
    </row>
    <row r="40" spans="2:10" s="4" customFormat="1" ht="39" thickBot="1" x14ac:dyDescent="0.25">
      <c r="B40" s="55" t="s">
        <v>1</v>
      </c>
      <c r="C40" s="56" t="s">
        <v>2</v>
      </c>
      <c r="D40" s="57" t="s">
        <v>3</v>
      </c>
      <c r="E40" s="57" t="s">
        <v>4</v>
      </c>
      <c r="F40" s="57" t="s">
        <v>5</v>
      </c>
      <c r="G40" s="58" t="s">
        <v>6</v>
      </c>
      <c r="H40" s="7" t="s">
        <v>7</v>
      </c>
      <c r="I40" s="7"/>
      <c r="J40" s="7" t="s">
        <v>9</v>
      </c>
    </row>
    <row r="41" spans="2:10" s="4" customFormat="1" ht="24" customHeight="1" x14ac:dyDescent="0.2">
      <c r="B41" s="91" t="s">
        <v>49</v>
      </c>
      <c r="C41" s="75" t="s">
        <v>47</v>
      </c>
      <c r="D41" s="9"/>
      <c r="E41" s="32"/>
      <c r="F41" s="33">
        <v>372</v>
      </c>
      <c r="G41" s="32"/>
      <c r="H41" s="33">
        <f>F41</f>
        <v>372</v>
      </c>
      <c r="I41" s="34"/>
      <c r="J41" s="94"/>
    </row>
    <row r="42" spans="2:10" s="4" customFormat="1" ht="17.25" customHeight="1" x14ac:dyDescent="0.2">
      <c r="B42" s="92"/>
      <c r="C42" s="75" t="s">
        <v>51</v>
      </c>
      <c r="D42" s="8"/>
      <c r="E42" s="36"/>
      <c r="F42" s="33">
        <v>372</v>
      </c>
      <c r="G42" s="37"/>
      <c r="H42" s="37">
        <f>F42</f>
        <v>372</v>
      </c>
      <c r="I42" s="37"/>
      <c r="J42" s="95"/>
    </row>
    <row r="43" spans="2:10" s="4" customFormat="1" ht="20.25" customHeight="1" thickBot="1" x14ac:dyDescent="0.25">
      <c r="B43" s="93"/>
      <c r="C43" s="75" t="s">
        <v>50</v>
      </c>
      <c r="D43" s="8"/>
      <c r="E43" s="38"/>
      <c r="F43" s="34"/>
      <c r="G43" s="34">
        <v>372</v>
      </c>
      <c r="H43" s="39">
        <f>F43+G43</f>
        <v>372</v>
      </c>
      <c r="I43" s="34"/>
      <c r="J43" s="95"/>
    </row>
    <row r="44" spans="2:10" s="4" customFormat="1" ht="14.25" thickBot="1" x14ac:dyDescent="0.25">
      <c r="B44" s="76" t="s">
        <v>14</v>
      </c>
      <c r="C44" s="90"/>
      <c r="D44" s="43"/>
      <c r="E44" s="43"/>
      <c r="F44" s="13">
        <f>SUM(F42:F43)</f>
        <v>372</v>
      </c>
      <c r="G44" s="13">
        <f>SUM(G42:G43)</f>
        <v>372</v>
      </c>
      <c r="H44" s="14">
        <f>SUM(H42:H43)</f>
        <v>744</v>
      </c>
      <c r="I44" s="22"/>
      <c r="J44" s="44"/>
    </row>
    <row r="45" spans="2:10" s="4" customFormat="1" ht="9" customHeight="1" thickBot="1" x14ac:dyDescent="0.25">
      <c r="B45" s="3"/>
      <c r="C45" s="3"/>
      <c r="D45" s="53"/>
      <c r="E45" s="53"/>
      <c r="F45" s="48"/>
      <c r="G45" s="48"/>
      <c r="H45" s="48"/>
      <c r="I45" s="48"/>
      <c r="J45" s="53"/>
    </row>
    <row r="46" spans="2:10" ht="14.25" thickBot="1" x14ac:dyDescent="0.25">
      <c r="B46" s="96" t="s">
        <v>31</v>
      </c>
      <c r="C46" s="97"/>
      <c r="D46" s="97"/>
      <c r="E46" s="97"/>
      <c r="F46" s="97"/>
      <c r="G46" s="97"/>
      <c r="H46" s="97"/>
      <c r="I46" s="98"/>
      <c r="J46" s="99"/>
    </row>
    <row r="47" spans="2:10" ht="14.25" thickBot="1" x14ac:dyDescent="0.25">
      <c r="B47" s="86" t="s">
        <v>1</v>
      </c>
      <c r="C47" s="87"/>
      <c r="D47" s="88" t="s">
        <v>32</v>
      </c>
      <c r="E47" s="89"/>
      <c r="F47" s="89"/>
      <c r="G47" s="89"/>
      <c r="H47" s="89"/>
      <c r="I47" s="50"/>
      <c r="J47" s="45" t="s">
        <v>9</v>
      </c>
    </row>
    <row r="48" spans="2:10" ht="20.100000000000001" customHeight="1" x14ac:dyDescent="0.2">
      <c r="B48" s="78" t="s">
        <v>33</v>
      </c>
      <c r="C48" s="79"/>
      <c r="D48" s="80" t="s">
        <v>34</v>
      </c>
      <c r="E48" s="80"/>
      <c r="F48" s="80"/>
      <c r="G48" s="80"/>
      <c r="H48" s="80"/>
      <c r="I48" s="80"/>
      <c r="J48" s="61"/>
    </row>
    <row r="49" spans="2:11" ht="20.100000000000001" customHeight="1" x14ac:dyDescent="0.2">
      <c r="B49" s="78" t="s">
        <v>35</v>
      </c>
      <c r="C49" s="79"/>
      <c r="D49" s="80" t="s">
        <v>36</v>
      </c>
      <c r="E49" s="80"/>
      <c r="F49" s="80"/>
      <c r="G49" s="80"/>
      <c r="H49" s="80"/>
      <c r="I49" s="80"/>
      <c r="J49" s="61"/>
    </row>
    <row r="50" spans="2:11" ht="20.100000000000001" customHeight="1" x14ac:dyDescent="0.2">
      <c r="B50" s="78" t="s">
        <v>37</v>
      </c>
      <c r="C50" s="79"/>
      <c r="D50" s="80" t="s">
        <v>38</v>
      </c>
      <c r="E50" s="80"/>
      <c r="F50" s="80"/>
      <c r="G50" s="80"/>
      <c r="H50" s="80"/>
      <c r="I50" s="80"/>
      <c r="J50" s="61"/>
    </row>
    <row r="51" spans="2:11" ht="20.100000000000001" customHeight="1" x14ac:dyDescent="0.2">
      <c r="B51" s="78" t="s">
        <v>39</v>
      </c>
      <c r="C51" s="79"/>
      <c r="D51" s="80" t="s">
        <v>40</v>
      </c>
      <c r="E51" s="80"/>
      <c r="F51" s="80"/>
      <c r="G51" s="80"/>
      <c r="H51" s="80"/>
      <c r="I51" s="80"/>
      <c r="J51" s="61"/>
    </row>
    <row r="52" spans="2:11" ht="20.100000000000001" customHeight="1" x14ac:dyDescent="0.2">
      <c r="B52" s="78" t="s">
        <v>41</v>
      </c>
      <c r="C52" s="79"/>
      <c r="D52" s="81" t="s">
        <v>42</v>
      </c>
      <c r="E52" s="81"/>
      <c r="F52" s="81"/>
      <c r="G52" s="81"/>
      <c r="H52" s="81"/>
      <c r="I52" s="81"/>
      <c r="J52" s="61"/>
    </row>
    <row r="53" spans="2:11" ht="20.100000000000001" customHeight="1" x14ac:dyDescent="0.2">
      <c r="B53" s="82" t="s">
        <v>43</v>
      </c>
      <c r="C53" s="83"/>
      <c r="D53" s="80" t="s">
        <v>38</v>
      </c>
      <c r="E53" s="80"/>
      <c r="F53" s="80"/>
      <c r="G53" s="80"/>
      <c r="H53" s="80"/>
      <c r="I53" s="80"/>
      <c r="J53" s="61"/>
    </row>
    <row r="54" spans="2:11" ht="20.100000000000001" customHeight="1" x14ac:dyDescent="0.2">
      <c r="B54" s="78" t="s">
        <v>44</v>
      </c>
      <c r="C54" s="79"/>
      <c r="D54" s="80" t="s">
        <v>38</v>
      </c>
      <c r="E54" s="80"/>
      <c r="F54" s="80"/>
      <c r="G54" s="80"/>
      <c r="H54" s="80"/>
      <c r="I54" s="80"/>
      <c r="J54" s="61"/>
      <c r="K54" s="35"/>
    </row>
    <row r="55" spans="2:11" ht="20.100000000000001" customHeight="1" x14ac:dyDescent="0.2">
      <c r="B55" s="82" t="s">
        <v>60</v>
      </c>
      <c r="C55" s="83"/>
      <c r="D55" s="80" t="s">
        <v>67</v>
      </c>
      <c r="E55" s="80"/>
      <c r="F55" s="80"/>
      <c r="G55" s="80"/>
      <c r="H55" s="80"/>
      <c r="I55" s="80"/>
      <c r="J55" s="61"/>
    </row>
    <row r="56" spans="2:11" ht="20.100000000000001" customHeight="1" x14ac:dyDescent="0.2">
      <c r="B56" s="78" t="s">
        <v>59</v>
      </c>
      <c r="C56" s="79"/>
      <c r="D56" s="80" t="s">
        <v>63</v>
      </c>
      <c r="E56" s="80"/>
      <c r="F56" s="80"/>
      <c r="G56" s="80"/>
      <c r="H56" s="80"/>
      <c r="I56" s="80"/>
      <c r="J56" s="61"/>
      <c r="K56" s="35"/>
    </row>
    <row r="57" spans="2:11" ht="20.100000000000001" customHeight="1" x14ac:dyDescent="0.2">
      <c r="B57" s="82" t="s">
        <v>62</v>
      </c>
      <c r="C57" s="83"/>
      <c r="D57" s="80" t="s">
        <v>63</v>
      </c>
      <c r="E57" s="80"/>
      <c r="F57" s="80"/>
      <c r="G57" s="80"/>
      <c r="H57" s="80"/>
      <c r="I57" s="80"/>
      <c r="J57" s="61"/>
    </row>
    <row r="58" spans="2:11" ht="20.100000000000001" customHeight="1" x14ac:dyDescent="0.2">
      <c r="B58" s="82" t="s">
        <v>61</v>
      </c>
      <c r="C58" s="83"/>
      <c r="D58" s="80" t="s">
        <v>65</v>
      </c>
      <c r="E58" s="80"/>
      <c r="F58" s="80"/>
      <c r="G58" s="80"/>
      <c r="H58" s="80"/>
      <c r="I58" s="80"/>
      <c r="J58" s="61"/>
    </row>
    <row r="59" spans="2:11" ht="20.100000000000001" customHeight="1" thickBot="1" x14ac:dyDescent="0.25">
      <c r="B59" s="78" t="s">
        <v>64</v>
      </c>
      <c r="C59" s="79"/>
      <c r="D59" s="80" t="s">
        <v>66</v>
      </c>
      <c r="E59" s="80"/>
      <c r="F59" s="80"/>
      <c r="G59" s="80"/>
      <c r="H59" s="80"/>
      <c r="I59" s="80"/>
      <c r="J59" s="61"/>
    </row>
    <row r="60" spans="2:11" ht="14.25" thickBot="1" x14ac:dyDescent="0.25">
      <c r="B60" s="84" t="s">
        <v>14</v>
      </c>
      <c r="C60" s="85"/>
      <c r="D60" s="85"/>
      <c r="E60" s="85"/>
      <c r="F60" s="85"/>
      <c r="G60" s="85"/>
      <c r="H60" s="85"/>
      <c r="I60" s="49"/>
      <c r="J60" s="46"/>
    </row>
    <row r="61" spans="2:11" ht="16.5" customHeight="1" thickBot="1" x14ac:dyDescent="0.25">
      <c r="B61" s="122"/>
      <c r="C61" s="122"/>
      <c r="D61" s="122"/>
      <c r="E61" s="122"/>
      <c r="F61" s="122"/>
      <c r="G61" s="122"/>
      <c r="H61" s="122"/>
      <c r="I61" s="122"/>
      <c r="J61" s="122"/>
    </row>
    <row r="62" spans="2:11" ht="21.75" customHeight="1" thickBot="1" x14ac:dyDescent="0.25">
      <c r="B62" s="76" t="s">
        <v>45</v>
      </c>
      <c r="C62" s="77"/>
      <c r="D62" s="77"/>
      <c r="E62" s="77"/>
      <c r="F62" s="77"/>
      <c r="G62" s="77"/>
      <c r="H62" s="77"/>
      <c r="I62" s="47"/>
      <c r="J62" s="46"/>
    </row>
  </sheetData>
  <mergeCells count="53">
    <mergeCell ref="B61:J61"/>
    <mergeCell ref="B56:C56"/>
    <mergeCell ref="D56:I56"/>
    <mergeCell ref="B58:C58"/>
    <mergeCell ref="D58:I58"/>
    <mergeCell ref="D55:I55"/>
    <mergeCell ref="D57:I57"/>
    <mergeCell ref="B34:B37"/>
    <mergeCell ref="J34:J37"/>
    <mergeCell ref="B2:J2"/>
    <mergeCell ref="B3:J3"/>
    <mergeCell ref="B5:B7"/>
    <mergeCell ref="J5:J7"/>
    <mergeCell ref="B8:B10"/>
    <mergeCell ref="J8:J10"/>
    <mergeCell ref="B46:J46"/>
    <mergeCell ref="B11:B13"/>
    <mergeCell ref="J11:J13"/>
    <mergeCell ref="B14:C14"/>
    <mergeCell ref="B16:J16"/>
    <mergeCell ref="J18:J22"/>
    <mergeCell ref="B23:C23"/>
    <mergeCell ref="B25:J25"/>
    <mergeCell ref="B27:B30"/>
    <mergeCell ref="J27:J30"/>
    <mergeCell ref="B18:B22"/>
    <mergeCell ref="B31:C31"/>
    <mergeCell ref="B38:C38"/>
    <mergeCell ref="B41:B43"/>
    <mergeCell ref="J41:J43"/>
    <mergeCell ref="B44:C44"/>
    <mergeCell ref="B47:C47"/>
    <mergeCell ref="D47:H47"/>
    <mergeCell ref="B48:C48"/>
    <mergeCell ref="D48:I48"/>
    <mergeCell ref="B49:C49"/>
    <mergeCell ref="D49:I49"/>
    <mergeCell ref="B62:H62"/>
    <mergeCell ref="B50:C50"/>
    <mergeCell ref="D50:I50"/>
    <mergeCell ref="B51:C51"/>
    <mergeCell ref="D51:I51"/>
    <mergeCell ref="B52:C52"/>
    <mergeCell ref="D52:I52"/>
    <mergeCell ref="B53:C53"/>
    <mergeCell ref="D53:I53"/>
    <mergeCell ref="B59:C59"/>
    <mergeCell ref="D59:I59"/>
    <mergeCell ref="B60:H60"/>
    <mergeCell ref="B54:C54"/>
    <mergeCell ref="D54:I54"/>
    <mergeCell ref="B55:C55"/>
    <mergeCell ref="B57:C57"/>
  </mergeCells>
  <printOptions horizontalCentered="1" verticalCentered="1"/>
  <pageMargins left="0.98425196850393704" right="0.98425196850393704" top="0.98425196850393704" bottom="0.98425196850393704" header="0.51181102362204722" footer="0.51181102362204722"/>
  <pageSetup paperSize="5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PROFESIONALES AREA DE LA SALUD</vt:lpstr>
      <vt:lpstr>'PROFESIONALES AREA DE LA SALUD'!Área_de_impresión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GESTIONHJEFE</dc:creator>
  <cp:lastModifiedBy>JURIDICA</cp:lastModifiedBy>
  <dcterms:created xsi:type="dcterms:W3CDTF">2018-12-05T16:08:30Z</dcterms:created>
  <dcterms:modified xsi:type="dcterms:W3CDTF">2019-01-15T23:57:30Z</dcterms:modified>
</cp:coreProperties>
</file>